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6\гуп\Отдел транспорта учета электроэнергии\Общее\Миргалиева Г.А\РАСКРЫТИЕ ИНФОРМАЦИИ ПО ПРИКАЗУ 307\"/>
    </mc:Choice>
  </mc:AlternateContent>
  <xr:revisionPtr revIDLastSave="0" documentId="13_ncr:1_{3DC5CDF9-CE03-4BD5-8E00-459EEBCF9EC3}" xr6:coauthVersionLast="47" xr6:coauthVersionMax="47" xr10:uidLastSave="{00000000-0000-0000-0000-000000000000}"/>
  <bookViews>
    <workbookView xWindow="-120" yWindow="-120" windowWidth="29040" windowHeight="15840" xr2:uid="{9F109039-904F-4AD1-990A-ECF4B3240764}"/>
  </bookViews>
  <sheets>
    <sheet name="Лист1" sheetId="1" r:id="rId1"/>
  </sheets>
  <definedNames>
    <definedName name="god">#REF!</definedName>
    <definedName name="org">#REF!</definedName>
    <definedName name="region_name">#REF!</definedName>
    <definedName name="regionException_fla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1" l="1"/>
  <c r="G27" i="1" s="1"/>
  <c r="R16" i="1"/>
  <c r="R18" i="1" s="1"/>
  <c r="Q16" i="1"/>
  <c r="Q18" i="1" s="1"/>
  <c r="P16" i="1"/>
  <c r="O16" i="1"/>
  <c r="O18" i="1" s="1"/>
  <c r="N16" i="1"/>
  <c r="N18" i="1" s="1"/>
  <c r="M16" i="1"/>
  <c r="M18" i="1" s="1"/>
  <c r="L16" i="1"/>
  <c r="L18" i="1" s="1"/>
  <c r="K16" i="1"/>
  <c r="K18" i="1" s="1"/>
  <c r="J16" i="1"/>
  <c r="J18" i="1" s="1"/>
  <c r="I16" i="1"/>
  <c r="I18" i="1" s="1"/>
  <c r="H16" i="1"/>
  <c r="H18" i="1" s="1"/>
  <c r="G16" i="1"/>
  <c r="G18" i="1" s="1"/>
  <c r="S22" i="1"/>
  <c r="S21" i="1"/>
  <c r="S20" i="1"/>
  <c r="S17" i="1"/>
  <c r="S15" i="1"/>
  <c r="P18" i="1"/>
  <c r="E1" i="1"/>
  <c r="S16" i="1" l="1"/>
  <c r="S18" i="1"/>
  <c r="J2" i="1"/>
  <c r="R2" i="1"/>
  <c r="H2" i="1"/>
  <c r="L2" i="1"/>
  <c r="P2" i="1"/>
  <c r="I2" i="1"/>
  <c r="M2" i="1"/>
  <c r="Q2" i="1"/>
  <c r="N2" i="1"/>
  <c r="G2" i="1"/>
  <c r="K2" i="1"/>
  <c r="O2" i="1"/>
</calcChain>
</file>

<file path=xl/sharedStrings.xml><?xml version="1.0" encoding="utf-8"?>
<sst xmlns="http://schemas.openxmlformats.org/spreadsheetml/2006/main" count="124" uniqueCount="71">
  <si>
    <t>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</si>
  <si>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</si>
  <si>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</si>
  <si>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</si>
  <si>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</si>
  <si>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</si>
  <si>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</si>
  <si>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</si>
  <si>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</si>
  <si>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</si>
  <si>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</si>
  <si>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</si>
  <si>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</si>
  <si>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План</t>
  </si>
  <si>
    <t>Факт</t>
  </si>
  <si>
    <t>№ п/п</t>
  </si>
  <si>
    <t>Наименование</t>
  </si>
  <si>
    <t>Ед. изм.</t>
  </si>
  <si>
    <t>Предложение участника</t>
  </si>
  <si>
    <t>Электроэнергия</t>
  </si>
  <si>
    <t>L1</t>
  </si>
  <si>
    <t>Отпуск в сеть-энергия</t>
  </si>
  <si>
    <t>Поступление в сеть</t>
  </si>
  <si>
    <t>млн.кВтч</t>
  </si>
  <si>
    <t>L2</t>
  </si>
  <si>
    <t>Потери в электрической сети -энергия</t>
  </si>
  <si>
    <t>Потери в электрической сети, в т.ч. относимые на:</t>
  </si>
  <si>
    <t>L2.1</t>
  </si>
  <si>
    <t>собственное потребление</t>
  </si>
  <si>
    <t>2.1</t>
  </si>
  <si>
    <t>L2.2</t>
  </si>
  <si>
    <t>передачу сторонним потребителям (субабонентам)</t>
  </si>
  <si>
    <t>2.2</t>
  </si>
  <si>
    <t>L3</t>
  </si>
  <si>
    <t>Относительные потери-энергия</t>
  </si>
  <si>
    <t>Относительные потери</t>
  </si>
  <si>
    <t>%</t>
  </si>
  <si>
    <t>L4</t>
  </si>
  <si>
    <t>Полезный отпуск-энергия</t>
  </si>
  <si>
    <t>Отпуск из сети (полезный отпуск ), в т.ч. для</t>
  </si>
  <si>
    <t>L4.1</t>
  </si>
  <si>
    <t>собственного потребления</t>
  </si>
  <si>
    <t>4.1</t>
  </si>
  <si>
    <t>L4.2</t>
  </si>
  <si>
    <t>передачи сторонним потребителям (субабонентам)</t>
  </si>
  <si>
    <t>4.2</t>
  </si>
  <si>
    <t>Мощность</t>
  </si>
  <si>
    <t>L5</t>
  </si>
  <si>
    <t>5</t>
  </si>
  <si>
    <t>МВт</t>
  </si>
  <si>
    <t>L6</t>
  </si>
  <si>
    <t>6</t>
  </si>
  <si>
    <t>L6.1</t>
  </si>
  <si>
    <t>6.1</t>
  </si>
  <si>
    <t>L6.2</t>
  </si>
  <si>
    <t>6.2</t>
  </si>
  <si>
    <t>L7</t>
  </si>
  <si>
    <t>7</t>
  </si>
  <si>
    <t>L8</t>
  </si>
  <si>
    <t>8</t>
  </si>
  <si>
    <t>Отпуск из сети (полезный отпуск), в т.ч. для</t>
  </si>
  <si>
    <t>L8.1</t>
  </si>
  <si>
    <t>8.1</t>
  </si>
  <si>
    <t>L8.2</t>
  </si>
  <si>
    <t>8.2</t>
  </si>
  <si>
    <t>Предложение регулятора</t>
  </si>
  <si>
    <t xml:space="preserve">Руководитель организации </t>
  </si>
  <si>
    <t>Руководитель органа исполнительной власти субъекта Российской Федерации в области государственного регулирования тарифов</t>
  </si>
  <si>
    <t>Баланс электрической энергии и мощности в сетях АО "Региональные электрические сети"</t>
  </si>
  <si>
    <t>2026 год</t>
  </si>
  <si>
    <t>*  данные с учетом сформированных разногласий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</si>
</sst>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9"/>
      <name val="Arial Cyr"/>
      <charset val="204"/>
    </font>
    <font>
      <sz val="9"/>
      <color indexed="9"/>
      <name val="Tahoma"/>
      <family val="2"/>
      <charset val="204"/>
    </font>
    <font>
      <sz val="9"/>
      <color indexed="12"/>
      <name val="Tahoma"/>
      <family val="2"/>
      <charset val="204"/>
    </font>
    <font>
      <sz val="9"/>
      <name val="Tahoma"/>
      <family val="2"/>
      <charset val="204"/>
    </font>
    <font>
      <b/>
      <sz val="9"/>
      <color indexed="9"/>
      <name val="Tahoma"/>
      <family val="2"/>
      <charset val="204"/>
    </font>
    <font>
      <b/>
      <sz val="9"/>
      <color indexed="12"/>
      <name val="Tahoma"/>
      <family val="2"/>
      <charset val="204"/>
    </font>
    <font>
      <b/>
      <sz val="9"/>
      <name val="Tahoma"/>
      <family val="2"/>
      <charset val="204"/>
    </font>
    <font>
      <b/>
      <sz val="10"/>
      <name val="Tahoma"/>
      <family val="2"/>
      <charset val="204"/>
    </font>
    <font>
      <sz val="10"/>
      <name val="Arial Cyr"/>
    </font>
    <font>
      <sz val="9"/>
      <color indexed="23"/>
      <name val="Tahoma"/>
      <family val="2"/>
      <charset val="204"/>
    </font>
    <font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indexed="22"/>
      </top>
      <bottom style="thin">
        <color theme="1" tint="0.499984740745262"/>
      </bottom>
      <diagonal/>
    </border>
    <border>
      <left/>
      <right style="thin">
        <color indexed="22"/>
      </right>
      <top style="thin">
        <color indexed="22"/>
      </top>
      <bottom style="thin">
        <color theme="1" tint="0.49998474074526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82">
    <xf numFmtId="0" fontId="0" fillId="0" borderId="0" xfId="0"/>
    <xf numFmtId="49" fontId="3" fillId="0" borderId="0" xfId="1" applyNumberFormat="1" applyFont="1" applyAlignment="1">
      <alignment horizontal="left"/>
    </xf>
    <xf numFmtId="49" fontId="3" fillId="0" borderId="0" xfId="1" applyNumberFormat="1" applyFont="1"/>
    <xf numFmtId="49" fontId="4" fillId="0" borderId="0" xfId="1" applyNumberFormat="1" applyFont="1"/>
    <xf numFmtId="2" fontId="4" fillId="0" borderId="0" xfId="1" applyNumberFormat="1" applyFont="1"/>
    <xf numFmtId="0" fontId="4" fillId="0" borderId="0" xfId="1" applyFont="1"/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3" fillId="0" borderId="0" xfId="1" applyFont="1"/>
    <xf numFmtId="1" fontId="4" fillId="0" borderId="0" xfId="1" applyNumberFormat="1" applyFont="1" applyAlignment="1">
      <alignment horizontal="left"/>
    </xf>
    <xf numFmtId="1" fontId="4" fillId="0" borderId="0" xfId="1" applyNumberFormat="1" applyFont="1"/>
    <xf numFmtId="1" fontId="4" fillId="0" borderId="0" xfId="1" applyNumberFormat="1" applyFont="1" applyAlignment="1">
      <alignment horizontal="center" vertical="center" wrapText="1"/>
    </xf>
    <xf numFmtId="1" fontId="4" fillId="0" borderId="0" xfId="1" applyNumberFormat="1" applyFont="1" applyAlignment="1">
      <alignment horizontal="right"/>
    </xf>
    <xf numFmtId="0" fontId="4" fillId="0" borderId="0" xfId="1" applyFont="1" applyAlignment="1">
      <alignment horizontal="right" vertical="center" wrapText="1"/>
    </xf>
    <xf numFmtId="0" fontId="4" fillId="0" borderId="0" xfId="1" applyFont="1" applyAlignment="1">
      <alignment horizontal="left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6" fillId="0" borderId="0" xfId="1" applyFont="1"/>
    <xf numFmtId="0" fontId="7" fillId="0" borderId="0" xfId="1" applyFont="1" applyAlignment="1">
      <alignment horizontal="left"/>
    </xf>
    <xf numFmtId="0" fontId="7" fillId="0" borderId="0" xfId="1" applyFont="1"/>
    <xf numFmtId="0" fontId="8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1" applyFont="1"/>
    <xf numFmtId="0" fontId="6" fillId="0" borderId="0" xfId="1" applyFont="1" applyAlignment="1">
      <alignment horizontal="right"/>
    </xf>
    <xf numFmtId="0" fontId="5" fillId="0" borderId="0" xfId="1" applyFont="1" applyAlignment="1">
      <alignment horizontal="centerContinuous" wrapText="1"/>
    </xf>
    <xf numFmtId="0" fontId="10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Continuous" wrapText="1"/>
    </xf>
    <xf numFmtId="0" fontId="9" fillId="0" borderId="0" xfId="1" applyFont="1" applyAlignment="1">
      <alignment horizontal="center"/>
    </xf>
    <xf numFmtId="0" fontId="6" fillId="3" borderId="3" xfId="1" applyFont="1" applyFill="1" applyBorder="1"/>
    <xf numFmtId="0" fontId="6" fillId="3" borderId="4" xfId="1" applyFont="1" applyFill="1" applyBorder="1" applyAlignment="1">
      <alignment horizontal="center" vertical="center" wrapText="1"/>
    </xf>
    <xf numFmtId="164" fontId="6" fillId="3" borderId="4" xfId="1" applyNumberFormat="1" applyFont="1" applyFill="1" applyBorder="1" applyAlignment="1">
      <alignment horizontal="right" vertical="center" wrapText="1"/>
    </xf>
    <xf numFmtId="164" fontId="6" fillId="3" borderId="5" xfId="1" applyNumberFormat="1" applyFont="1" applyFill="1" applyBorder="1" applyAlignment="1">
      <alignment horizontal="right" vertical="center" wrapText="1"/>
    </xf>
    <xf numFmtId="0" fontId="13" fillId="0" borderId="0" xfId="1" applyFont="1"/>
    <xf numFmtId="0" fontId="0" fillId="3" borderId="2" xfId="1" applyFont="1" applyFill="1" applyBorder="1" applyAlignment="1">
      <alignment horizontal="left" vertical="center"/>
    </xf>
    <xf numFmtId="0" fontId="0" fillId="0" borderId="0" xfId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horizontal="center" vertical="top" wrapText="1"/>
    </xf>
    <xf numFmtId="0" fontId="3" fillId="0" borderId="0" xfId="1" applyFont="1" applyAlignment="1">
      <alignment horizontal="left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 vertical="top" wrapText="1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right" vertical="center" wrapText="1"/>
    </xf>
    <xf numFmtId="0" fontId="12" fillId="2" borderId="8" xfId="1" applyFont="1" applyFill="1" applyBorder="1" applyAlignment="1">
      <alignment horizontal="center" vertical="center" wrapText="1"/>
    </xf>
    <xf numFmtId="164" fontId="6" fillId="0" borderId="8" xfId="1" applyNumberFormat="1" applyFont="1" applyBorder="1" applyAlignment="1">
      <alignment horizontal="right" vertical="center" wrapText="1"/>
    </xf>
    <xf numFmtId="164" fontId="6" fillId="0" borderId="8" xfId="1" applyNumberFormat="1" applyFont="1" applyBorder="1" applyAlignment="1">
      <alignment horizontal="right" vertical="center"/>
    </xf>
    <xf numFmtId="164" fontId="6" fillId="0" borderId="8" xfId="1" applyNumberFormat="1" applyFont="1" applyFill="1" applyBorder="1" applyAlignment="1">
      <alignment horizontal="right" vertical="center" wrapText="1"/>
    </xf>
    <xf numFmtId="0" fontId="9" fillId="0" borderId="8" xfId="2" applyFont="1" applyFill="1" applyBorder="1" applyAlignment="1">
      <alignment horizontal="center" vertical="center" wrapText="1"/>
    </xf>
    <xf numFmtId="49" fontId="0" fillId="0" borderId="6" xfId="1" applyNumberFormat="1" applyFont="1" applyBorder="1" applyAlignment="1">
      <alignment horizontal="center" vertical="center" wrapText="1"/>
    </xf>
    <xf numFmtId="0" fontId="0" fillId="0" borderId="6" xfId="1" applyFont="1" applyBorder="1" applyAlignment="1">
      <alignment horizontal="left" vertical="center" wrapText="1" indent="2"/>
    </xf>
    <xf numFmtId="0" fontId="6" fillId="0" borderId="6" xfId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right" vertical="center"/>
    </xf>
    <xf numFmtId="0" fontId="6" fillId="0" borderId="8" xfId="1" applyFont="1" applyFill="1" applyBorder="1" applyAlignment="1">
      <alignment horizontal="left" vertical="center"/>
    </xf>
    <xf numFmtId="0" fontId="6" fillId="0" borderId="8" xfId="1" applyFont="1" applyFill="1" applyBorder="1"/>
    <xf numFmtId="0" fontId="6" fillId="0" borderId="8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/>
    </xf>
    <xf numFmtId="0" fontId="6" fillId="0" borderId="8" xfId="1" applyFont="1" applyBorder="1" applyAlignment="1">
      <alignment vertical="center" wrapText="1"/>
    </xf>
    <xf numFmtId="164" fontId="6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6" fillId="0" borderId="8" xfId="1" applyNumberFormat="1" applyFont="1" applyFill="1" applyBorder="1" applyAlignment="1">
      <alignment horizontal="right" vertical="center"/>
    </xf>
    <xf numFmtId="0" fontId="6" fillId="0" borderId="8" xfId="1" applyFont="1" applyBorder="1" applyAlignment="1">
      <alignment horizontal="left" vertical="center" wrapText="1" indent="1"/>
    </xf>
    <xf numFmtId="164" fontId="6" fillId="0" borderId="8" xfId="1" applyNumberFormat="1" applyFont="1" applyFill="1" applyBorder="1" applyAlignment="1" applyProtection="1">
      <alignment horizontal="right" vertical="center"/>
      <protection locked="0"/>
    </xf>
    <xf numFmtId="164" fontId="9" fillId="0" borderId="8" xfId="2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left"/>
    </xf>
    <xf numFmtId="0" fontId="4" fillId="0" borderId="0" xfId="1" applyFont="1" applyFill="1"/>
    <xf numFmtId="0" fontId="5" fillId="0" borderId="0" xfId="1" applyFont="1" applyFill="1"/>
    <xf numFmtId="0" fontId="9" fillId="0" borderId="8" xfId="1" applyFont="1" applyFill="1" applyBorder="1" applyAlignment="1">
      <alignment horizontal="center" vertical="center"/>
    </xf>
    <xf numFmtId="0" fontId="13" fillId="0" borderId="0" xfId="1" applyFont="1" applyFill="1"/>
    <xf numFmtId="0" fontId="9" fillId="0" borderId="8" xfId="2" applyFont="1" applyBorder="1" applyAlignment="1">
      <alignment horizontal="center" vertical="center" wrapText="1"/>
    </xf>
    <xf numFmtId="0" fontId="9" fillId="0" borderId="8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7" xfId="1" applyFont="1" applyBorder="1" applyAlignment="1">
      <alignment horizontal="center" wrapText="1"/>
    </xf>
    <xf numFmtId="0" fontId="9" fillId="0" borderId="0" xfId="1" applyFont="1" applyAlignment="1">
      <alignment horizontal="left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</cellXfs>
  <cellStyles count="3">
    <cellStyle name="Обычный" xfId="0" builtinId="0"/>
    <cellStyle name="Обычный_FORM3.1" xfId="1" xr:uid="{D755B33C-4185-4631-9154-0B0F252C5570}"/>
    <cellStyle name="Обычный_Форма 4 Станция" xfId="2" xr:uid="{42BF7501-A7AD-48A3-882F-532C7E1323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630B0-D9EC-482A-97D0-E1FBF296A6AC}">
  <dimension ref="A1:S42"/>
  <sheetViews>
    <sheetView tabSelected="1" topLeftCell="C7" workbookViewId="0">
      <selection activeCell="E37" sqref="E37"/>
    </sheetView>
  </sheetViews>
  <sheetFormatPr defaultColWidth="14.140625" defaultRowHeight="12" x14ac:dyDescent="0.2"/>
  <cols>
    <col min="1" max="1" width="14.140625" style="40" hidden="1" customWidth="1"/>
    <col min="2" max="2" width="14.140625" style="8" hidden="1" customWidth="1"/>
    <col min="3" max="3" width="3.7109375" style="15" customWidth="1"/>
    <col min="4" max="4" width="7.140625" style="16" customWidth="1"/>
    <col min="5" max="5" width="41.85546875" style="17" customWidth="1"/>
    <col min="6" max="6" width="9.85546875" style="17" customWidth="1"/>
    <col min="7" max="18" width="10.7109375" style="17" customWidth="1"/>
    <col min="19" max="19" width="14.7109375" style="17" customWidth="1"/>
    <col min="20" max="16384" width="14.140625" style="32"/>
  </cols>
  <sheetData>
    <row r="1" spans="1:19" s="8" customFormat="1" hidden="1" x14ac:dyDescent="0.2">
      <c r="A1" s="1"/>
      <c r="B1" s="2">
        <v>0</v>
      </c>
      <c r="C1" s="3">
        <v>0</v>
      </c>
      <c r="D1" s="3">
        <v>0</v>
      </c>
      <c r="E1" s="4" t="e">
        <f>god</f>
        <v>#REF!</v>
      </c>
      <c r="F1" s="5"/>
      <c r="G1" s="6" t="s">
        <v>0</v>
      </c>
      <c r="H1" s="7" t="s">
        <v>0</v>
      </c>
      <c r="I1" s="7" t="s">
        <v>0</v>
      </c>
      <c r="J1" s="7" t="s">
        <v>1</v>
      </c>
      <c r="K1" s="7" t="s">
        <v>2</v>
      </c>
      <c r="L1" s="7" t="s">
        <v>3</v>
      </c>
      <c r="M1" s="7" t="s">
        <v>4</v>
      </c>
      <c r="N1" s="7" t="s">
        <v>5</v>
      </c>
      <c r="O1" s="7" t="s">
        <v>6</v>
      </c>
      <c r="P1" s="7" t="s">
        <v>7</v>
      </c>
      <c r="Q1" s="7" t="s">
        <v>8</v>
      </c>
      <c r="R1" s="7" t="s">
        <v>9</v>
      </c>
      <c r="S1" s="5"/>
    </row>
    <row r="2" spans="1:19" s="10" customFormat="1" ht="11.25" hidden="1" x14ac:dyDescent="0.15">
      <c r="A2" s="9"/>
      <c r="D2" s="11"/>
      <c r="G2" s="12" t="e">
        <f>$E$1-2</f>
        <v>#REF!</v>
      </c>
      <c r="H2" s="12" t="e">
        <f>$E$1-2</f>
        <v>#REF!</v>
      </c>
      <c r="I2" s="12" t="e">
        <f>$E$1-1</f>
        <v>#REF!</v>
      </c>
      <c r="J2" s="12" t="e">
        <f t="shared" ref="J2:R2" si="0">$E$1</f>
        <v>#REF!</v>
      </c>
      <c r="K2" s="12" t="e">
        <f t="shared" si="0"/>
        <v>#REF!</v>
      </c>
      <c r="L2" s="12" t="e">
        <f t="shared" si="0"/>
        <v>#REF!</v>
      </c>
      <c r="M2" s="12" t="e">
        <f t="shared" si="0"/>
        <v>#REF!</v>
      </c>
      <c r="N2" s="12" t="e">
        <f t="shared" si="0"/>
        <v>#REF!</v>
      </c>
      <c r="O2" s="12" t="e">
        <f t="shared" si="0"/>
        <v>#REF!</v>
      </c>
      <c r="P2" s="12" t="e">
        <f t="shared" si="0"/>
        <v>#REF!</v>
      </c>
      <c r="Q2" s="12" t="e">
        <f t="shared" si="0"/>
        <v>#REF!</v>
      </c>
      <c r="R2" s="12" t="e">
        <f t="shared" si="0"/>
        <v>#REF!</v>
      </c>
    </row>
    <row r="3" spans="1:19" s="7" customFormat="1" ht="11.25" hidden="1" x14ac:dyDescent="0.15">
      <c r="D3" s="13"/>
      <c r="G3" s="7" t="s">
        <v>13</v>
      </c>
      <c r="H3" s="7" t="s">
        <v>14</v>
      </c>
      <c r="I3" s="7" t="s">
        <v>13</v>
      </c>
      <c r="J3" s="7" t="s">
        <v>13</v>
      </c>
      <c r="K3" s="7" t="s">
        <v>13</v>
      </c>
      <c r="L3" s="7" t="s">
        <v>13</v>
      </c>
      <c r="M3" s="7" t="s">
        <v>13</v>
      </c>
      <c r="N3" s="7" t="s">
        <v>13</v>
      </c>
      <c r="O3" s="7" t="s">
        <v>13</v>
      </c>
      <c r="P3" s="7" t="s">
        <v>13</v>
      </c>
      <c r="Q3" s="7" t="s">
        <v>13</v>
      </c>
      <c r="R3" s="7" t="s">
        <v>13</v>
      </c>
    </row>
    <row r="4" spans="1:19" s="17" customFormat="1" ht="11.25" hidden="1" x14ac:dyDescent="0.15">
      <c r="A4" s="14"/>
      <c r="B4" s="5"/>
      <c r="C4" s="15"/>
      <c r="D4" s="16"/>
    </row>
    <row r="5" spans="1:19" s="17" customFormat="1" ht="11.25" hidden="1" x14ac:dyDescent="0.15">
      <c r="A5" s="14"/>
      <c r="B5" s="5"/>
      <c r="C5" s="15"/>
      <c r="D5" s="16"/>
    </row>
    <row r="6" spans="1:19" s="17" customFormat="1" ht="11.25" hidden="1" x14ac:dyDescent="0.15">
      <c r="A6" s="14"/>
      <c r="B6" s="5"/>
      <c r="C6" s="15"/>
      <c r="D6" s="16"/>
    </row>
    <row r="7" spans="1:19" s="22" customFormat="1" ht="11.25" x14ac:dyDescent="0.15">
      <c r="A7" s="18"/>
      <c r="B7" s="19"/>
      <c r="C7" s="20"/>
      <c r="D7" s="21"/>
      <c r="S7" s="23"/>
    </row>
    <row r="8" spans="1:19" s="17" customFormat="1" ht="12.75" x14ac:dyDescent="0.15">
      <c r="A8" s="14"/>
      <c r="B8" s="5"/>
      <c r="C8" s="24"/>
      <c r="D8" s="79" t="s">
        <v>68</v>
      </c>
      <c r="E8" s="79"/>
      <c r="F8" s="79"/>
      <c r="G8" s="79"/>
      <c r="H8" s="79"/>
      <c r="I8" s="79"/>
      <c r="J8" s="79"/>
      <c r="K8" s="25"/>
      <c r="L8" s="25"/>
      <c r="M8" s="25"/>
      <c r="N8" s="25"/>
      <c r="O8" s="25"/>
      <c r="P8" s="25"/>
      <c r="Q8" s="25"/>
      <c r="R8" s="25"/>
      <c r="S8" s="26"/>
    </row>
    <row r="9" spans="1:19" s="17" customFormat="1" ht="11.25" x14ac:dyDescent="0.15">
      <c r="A9" s="14"/>
      <c r="B9" s="5"/>
      <c r="C9" s="1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1:19" s="17" customFormat="1" ht="15" x14ac:dyDescent="0.15">
      <c r="A10" s="14"/>
      <c r="B10" s="5"/>
      <c r="C10" s="15"/>
      <c r="D10" s="77" t="s">
        <v>15</v>
      </c>
      <c r="E10" s="77" t="s">
        <v>16</v>
      </c>
      <c r="F10" s="77" t="s">
        <v>17</v>
      </c>
      <c r="G10" s="76" t="s">
        <v>69</v>
      </c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76">
        <v>2026</v>
      </c>
    </row>
    <row r="11" spans="1:19" s="17" customFormat="1" ht="11.25" x14ac:dyDescent="0.15">
      <c r="A11" s="14"/>
      <c r="B11" s="5"/>
      <c r="C11" s="15"/>
      <c r="D11" s="78"/>
      <c r="E11" s="78"/>
      <c r="F11" s="78"/>
      <c r="G11" s="71" t="s">
        <v>1</v>
      </c>
      <c r="H11" s="71" t="s">
        <v>2</v>
      </c>
      <c r="I11" s="71" t="s">
        <v>3</v>
      </c>
      <c r="J11" s="71" t="s">
        <v>4</v>
      </c>
      <c r="K11" s="71" t="s">
        <v>5</v>
      </c>
      <c r="L11" s="71" t="s">
        <v>6</v>
      </c>
      <c r="M11" s="71" t="s">
        <v>7</v>
      </c>
      <c r="N11" s="71" t="s">
        <v>8</v>
      </c>
      <c r="O11" s="71" t="s">
        <v>9</v>
      </c>
      <c r="P11" s="71" t="s">
        <v>10</v>
      </c>
      <c r="Q11" s="71" t="s">
        <v>11</v>
      </c>
      <c r="R11" s="71" t="s">
        <v>12</v>
      </c>
      <c r="S11" s="76"/>
    </row>
    <row r="12" spans="1:19" s="17" customFormat="1" ht="11.25" x14ac:dyDescent="0.15">
      <c r="A12" s="14"/>
      <c r="B12" s="5"/>
      <c r="C12" s="15"/>
      <c r="D12" s="46">
        <v>1</v>
      </c>
      <c r="E12" s="46">
        <v>2</v>
      </c>
      <c r="F12" s="46">
        <v>3</v>
      </c>
      <c r="G12" s="46">
        <v>4</v>
      </c>
      <c r="H12" s="46">
        <v>5</v>
      </c>
      <c r="I12" s="46">
        <v>6</v>
      </c>
      <c r="J12" s="46">
        <v>7</v>
      </c>
      <c r="K12" s="46">
        <v>8</v>
      </c>
      <c r="L12" s="46">
        <v>9</v>
      </c>
      <c r="M12" s="46">
        <v>10</v>
      </c>
      <c r="N12" s="46">
        <v>11</v>
      </c>
      <c r="O12" s="46">
        <v>12</v>
      </c>
      <c r="P12" s="46">
        <v>13</v>
      </c>
      <c r="Q12" s="46">
        <v>14</v>
      </c>
      <c r="R12" s="46">
        <v>15</v>
      </c>
      <c r="S12" s="46">
        <v>16</v>
      </c>
    </row>
    <row r="13" spans="1:19" s="17" customFormat="1" ht="11.25" x14ac:dyDescent="0.15">
      <c r="A13" s="14"/>
      <c r="B13" s="5"/>
      <c r="C13" s="15"/>
      <c r="D13" s="55" t="s">
        <v>18</v>
      </c>
      <c r="E13" s="56"/>
      <c r="F13" s="57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</row>
    <row r="14" spans="1:19" s="17" customFormat="1" ht="11.25" x14ac:dyDescent="0.15">
      <c r="A14" s="14"/>
      <c r="B14" s="5"/>
      <c r="C14" s="15"/>
      <c r="D14" s="58"/>
      <c r="E14" s="72" t="s">
        <v>19</v>
      </c>
      <c r="F14" s="59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</row>
    <row r="15" spans="1:19" s="17" customFormat="1" ht="11.25" x14ac:dyDescent="0.15">
      <c r="A15" s="14" t="s">
        <v>20</v>
      </c>
      <c r="B15" s="5" t="s">
        <v>21</v>
      </c>
      <c r="C15" s="15"/>
      <c r="D15" s="43">
        <v>1</v>
      </c>
      <c r="E15" s="60" t="s">
        <v>22</v>
      </c>
      <c r="F15" s="43" t="s">
        <v>23</v>
      </c>
      <c r="G15" s="61">
        <v>144.015289</v>
      </c>
      <c r="H15" s="61">
        <v>128.18891300000001</v>
      </c>
      <c r="I15" s="61">
        <v>124.283686</v>
      </c>
      <c r="J15" s="61">
        <v>103.480412</v>
      </c>
      <c r="K15" s="61">
        <v>92.517774000000003</v>
      </c>
      <c r="L15" s="61">
        <v>87.932058999999995</v>
      </c>
      <c r="M15" s="61">
        <v>94.179042999999993</v>
      </c>
      <c r="N15" s="61"/>
      <c r="O15" s="61"/>
      <c r="P15" s="61"/>
      <c r="Q15" s="61"/>
      <c r="R15" s="61"/>
      <c r="S15" s="47">
        <f>SUM(G15:R15)</f>
        <v>774.59717599999999</v>
      </c>
    </row>
    <row r="16" spans="1:19" s="17" customFormat="1" ht="22.5" x14ac:dyDescent="0.15">
      <c r="A16" s="14" t="s">
        <v>24</v>
      </c>
      <c r="B16" s="5" t="s">
        <v>25</v>
      </c>
      <c r="C16" s="15"/>
      <c r="D16" s="43">
        <v>2</v>
      </c>
      <c r="E16" s="60" t="s">
        <v>26</v>
      </c>
      <c r="F16" s="43" t="s">
        <v>23</v>
      </c>
      <c r="G16" s="62">
        <f>G15-G20</f>
        <v>18.872223999999989</v>
      </c>
      <c r="H16" s="62">
        <f t="shared" ref="H16:R16" si="1">H15-H20</f>
        <v>11.821448000000018</v>
      </c>
      <c r="I16" s="62">
        <f t="shared" si="1"/>
        <v>13.462924000000001</v>
      </c>
      <c r="J16" s="62">
        <f t="shared" si="1"/>
        <v>7.7033660000000026</v>
      </c>
      <c r="K16" s="62">
        <f t="shared" si="1"/>
        <v>4.0051190000000076</v>
      </c>
      <c r="L16" s="62">
        <f t="shared" si="1"/>
        <v>3.707940999999991</v>
      </c>
      <c r="M16" s="62">
        <f t="shared" si="1"/>
        <v>4.8531549999999868</v>
      </c>
      <c r="N16" s="62">
        <f t="shared" si="1"/>
        <v>0</v>
      </c>
      <c r="O16" s="62">
        <f t="shared" si="1"/>
        <v>0</v>
      </c>
      <c r="P16" s="62">
        <f t="shared" si="1"/>
        <v>0</v>
      </c>
      <c r="Q16" s="62">
        <f t="shared" si="1"/>
        <v>0</v>
      </c>
      <c r="R16" s="62">
        <f t="shared" si="1"/>
        <v>0</v>
      </c>
      <c r="S16" s="47">
        <f t="shared" ref="S16:S22" si="2">SUM(G16:R16)</f>
        <v>64.426176999999996</v>
      </c>
    </row>
    <row r="17" spans="1:19" s="17" customFormat="1" ht="11.25" x14ac:dyDescent="0.15">
      <c r="A17" s="14" t="s">
        <v>27</v>
      </c>
      <c r="B17" s="5" t="s">
        <v>28</v>
      </c>
      <c r="C17" s="15"/>
      <c r="D17" s="43" t="s">
        <v>29</v>
      </c>
      <c r="E17" s="63" t="s">
        <v>28</v>
      </c>
      <c r="F17" s="43" t="s">
        <v>23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0</v>
      </c>
      <c r="Q17" s="64">
        <v>0</v>
      </c>
      <c r="R17" s="64">
        <v>0</v>
      </c>
      <c r="S17" s="47">
        <f t="shared" si="2"/>
        <v>0</v>
      </c>
    </row>
    <row r="18" spans="1:19" ht="22.5" x14ac:dyDescent="0.2">
      <c r="A18" s="14" t="s">
        <v>30</v>
      </c>
      <c r="B18" s="5" t="s">
        <v>31</v>
      </c>
      <c r="D18" s="43" t="s">
        <v>32</v>
      </c>
      <c r="E18" s="63" t="s">
        <v>31</v>
      </c>
      <c r="F18" s="43" t="s">
        <v>23</v>
      </c>
      <c r="G18" s="64">
        <f>G16</f>
        <v>18.872223999999989</v>
      </c>
      <c r="H18" s="64">
        <f t="shared" ref="H18:R18" si="3">H16</f>
        <v>11.821448000000018</v>
      </c>
      <c r="I18" s="64">
        <f t="shared" si="3"/>
        <v>13.462924000000001</v>
      </c>
      <c r="J18" s="64">
        <f t="shared" si="3"/>
        <v>7.7033660000000026</v>
      </c>
      <c r="K18" s="64">
        <f t="shared" si="3"/>
        <v>4.0051190000000076</v>
      </c>
      <c r="L18" s="64">
        <f t="shared" si="3"/>
        <v>3.707940999999991</v>
      </c>
      <c r="M18" s="64">
        <f t="shared" si="3"/>
        <v>4.8531549999999868</v>
      </c>
      <c r="N18" s="64">
        <f t="shared" si="3"/>
        <v>0</v>
      </c>
      <c r="O18" s="64">
        <f t="shared" si="3"/>
        <v>0</v>
      </c>
      <c r="P18" s="64">
        <f t="shared" si="3"/>
        <v>0</v>
      </c>
      <c r="Q18" s="64">
        <f t="shared" si="3"/>
        <v>0</v>
      </c>
      <c r="R18" s="64">
        <f t="shared" si="3"/>
        <v>0</v>
      </c>
      <c r="S18" s="47">
        <f t="shared" si="2"/>
        <v>64.426176999999996</v>
      </c>
    </row>
    <row r="19" spans="1:19" x14ac:dyDescent="0.2">
      <c r="A19" s="14" t="s">
        <v>33</v>
      </c>
      <c r="B19" s="5" t="s">
        <v>34</v>
      </c>
      <c r="D19" s="43">
        <v>3</v>
      </c>
      <c r="E19" s="60" t="s">
        <v>35</v>
      </c>
      <c r="F19" s="44" t="s">
        <v>36</v>
      </c>
      <c r="G19" s="62">
        <v>13.1</v>
      </c>
      <c r="H19" s="62">
        <v>9.2200000000000006</v>
      </c>
      <c r="I19" s="62">
        <v>10.83</v>
      </c>
      <c r="J19" s="62">
        <v>7.44</v>
      </c>
      <c r="K19" s="62">
        <v>4.33</v>
      </c>
      <c r="L19" s="62">
        <v>4.22</v>
      </c>
      <c r="M19" s="62">
        <v>5.15</v>
      </c>
      <c r="N19" s="62"/>
      <c r="O19" s="62"/>
      <c r="P19" s="62"/>
      <c r="Q19" s="62"/>
      <c r="R19" s="62"/>
      <c r="S19" s="48">
        <v>10.15</v>
      </c>
    </row>
    <row r="20" spans="1:19" x14ac:dyDescent="0.2">
      <c r="A20" s="14" t="s">
        <v>37</v>
      </c>
      <c r="B20" s="5" t="s">
        <v>38</v>
      </c>
      <c r="D20" s="43">
        <v>4</v>
      </c>
      <c r="E20" s="60" t="s">
        <v>39</v>
      </c>
      <c r="F20" s="43" t="s">
        <v>23</v>
      </c>
      <c r="G20" s="62">
        <v>125.14306500000001</v>
      </c>
      <c r="H20" s="62">
        <v>116.367465</v>
      </c>
      <c r="I20" s="62">
        <v>110.820762</v>
      </c>
      <c r="J20" s="62">
        <v>95.777045999999999</v>
      </c>
      <c r="K20" s="62">
        <v>88.512654999999995</v>
      </c>
      <c r="L20" s="62">
        <v>84.224118000000004</v>
      </c>
      <c r="M20" s="62">
        <v>89.325888000000006</v>
      </c>
      <c r="N20" s="62"/>
      <c r="O20" s="62"/>
      <c r="P20" s="62"/>
      <c r="Q20" s="62"/>
      <c r="R20" s="62"/>
      <c r="S20" s="47">
        <f t="shared" si="2"/>
        <v>710.17099899999994</v>
      </c>
    </row>
    <row r="21" spans="1:19" x14ac:dyDescent="0.2">
      <c r="A21" s="14" t="s">
        <v>40</v>
      </c>
      <c r="B21" s="5" t="s">
        <v>41</v>
      </c>
      <c r="D21" s="43" t="s">
        <v>42</v>
      </c>
      <c r="E21" s="63" t="s">
        <v>41</v>
      </c>
      <c r="F21" s="43" t="s">
        <v>23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47">
        <f t="shared" si="2"/>
        <v>0</v>
      </c>
    </row>
    <row r="22" spans="1:19" ht="22.5" x14ac:dyDescent="0.2">
      <c r="A22" s="14" t="s">
        <v>43</v>
      </c>
      <c r="B22" s="5" t="s">
        <v>44</v>
      </c>
      <c r="D22" s="43" t="s">
        <v>45</v>
      </c>
      <c r="E22" s="63" t="s">
        <v>44</v>
      </c>
      <c r="F22" s="43" t="s">
        <v>23</v>
      </c>
      <c r="G22" s="64">
        <v>125.14306500000001</v>
      </c>
      <c r="H22" s="64">
        <v>116.367465</v>
      </c>
      <c r="I22" s="64">
        <v>110.820762</v>
      </c>
      <c r="J22" s="64">
        <v>95.777045999999999</v>
      </c>
      <c r="K22" s="64">
        <v>88.512654999999995</v>
      </c>
      <c r="L22" s="64">
        <v>84.224118000000004</v>
      </c>
      <c r="M22" s="64">
        <v>89.325888000000006</v>
      </c>
      <c r="N22" s="64"/>
      <c r="O22" s="64"/>
      <c r="P22" s="64"/>
      <c r="Q22" s="64"/>
      <c r="R22" s="64"/>
      <c r="S22" s="47">
        <f t="shared" si="2"/>
        <v>710.17099899999994</v>
      </c>
    </row>
    <row r="23" spans="1:19" s="70" customFormat="1" x14ac:dyDescent="0.2">
      <c r="A23" s="66"/>
      <c r="B23" s="67"/>
      <c r="C23" s="68"/>
      <c r="D23" s="58"/>
      <c r="E23" s="72" t="s">
        <v>46</v>
      </c>
      <c r="F23" s="69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</row>
    <row r="24" spans="1:19" x14ac:dyDescent="0.2">
      <c r="A24" s="14" t="s">
        <v>47</v>
      </c>
      <c r="B24" s="5" t="s">
        <v>21</v>
      </c>
      <c r="D24" s="43" t="s">
        <v>48</v>
      </c>
      <c r="E24" s="60" t="s">
        <v>22</v>
      </c>
      <c r="F24" s="43" t="s">
        <v>49</v>
      </c>
      <c r="G24" s="61">
        <v>157.4</v>
      </c>
      <c r="H24" s="61">
        <v>157.4</v>
      </c>
      <c r="I24" s="61">
        <v>157.4</v>
      </c>
      <c r="J24" s="61">
        <v>157.4</v>
      </c>
      <c r="K24" s="61">
        <v>157.4</v>
      </c>
      <c r="L24" s="61">
        <v>157.4</v>
      </c>
      <c r="M24" s="61">
        <v>157.4</v>
      </c>
      <c r="N24" s="61"/>
      <c r="O24" s="61"/>
      <c r="P24" s="61"/>
      <c r="Q24" s="61"/>
      <c r="R24" s="61"/>
      <c r="S24" s="47">
        <v>157.4</v>
      </c>
    </row>
    <row r="25" spans="1:19" ht="22.5" x14ac:dyDescent="0.2">
      <c r="A25" s="14" t="s">
        <v>50</v>
      </c>
      <c r="B25" s="5" t="s">
        <v>25</v>
      </c>
      <c r="D25" s="43" t="s">
        <v>51</v>
      </c>
      <c r="E25" s="60" t="s">
        <v>26</v>
      </c>
      <c r="F25" s="43" t="s">
        <v>49</v>
      </c>
      <c r="G25" s="62">
        <f>G24-G29</f>
        <v>21.879999999999995</v>
      </c>
      <c r="H25" s="62">
        <v>21.879999999999995</v>
      </c>
      <c r="I25" s="62">
        <v>21.879999999999995</v>
      </c>
      <c r="J25" s="62">
        <v>21.879999999999995</v>
      </c>
      <c r="K25" s="62">
        <v>21.879999999999995</v>
      </c>
      <c r="L25" s="62">
        <v>21.879999999999995</v>
      </c>
      <c r="M25" s="62">
        <v>21.879999999999995</v>
      </c>
      <c r="N25" s="62"/>
      <c r="O25" s="62"/>
      <c r="P25" s="62"/>
      <c r="Q25" s="62"/>
      <c r="R25" s="62"/>
      <c r="S25" s="48">
        <v>21.879999999999995</v>
      </c>
    </row>
    <row r="26" spans="1:19" x14ac:dyDescent="0.2">
      <c r="A26" s="14" t="s">
        <v>52</v>
      </c>
      <c r="B26" s="5" t="s">
        <v>28</v>
      </c>
      <c r="D26" s="43" t="s">
        <v>53</v>
      </c>
      <c r="E26" s="63" t="s">
        <v>28</v>
      </c>
      <c r="F26" s="43" t="s">
        <v>49</v>
      </c>
      <c r="G26" s="64">
        <v>13.9</v>
      </c>
      <c r="H26" s="64">
        <v>13.9</v>
      </c>
      <c r="I26" s="64">
        <v>13.9</v>
      </c>
      <c r="J26" s="64">
        <v>13.9</v>
      </c>
      <c r="K26" s="64">
        <v>13.9</v>
      </c>
      <c r="L26" s="64">
        <v>13.9</v>
      </c>
      <c r="M26" s="64">
        <v>13.9</v>
      </c>
      <c r="N26" s="64"/>
      <c r="O26" s="64"/>
      <c r="P26" s="64"/>
      <c r="Q26" s="64"/>
      <c r="R26" s="64"/>
      <c r="S26" s="47">
        <v>13.9</v>
      </c>
    </row>
    <row r="27" spans="1:19" ht="22.5" x14ac:dyDescent="0.2">
      <c r="A27" s="14" t="s">
        <v>54</v>
      </c>
      <c r="B27" s="5" t="s">
        <v>31</v>
      </c>
      <c r="D27" s="43" t="s">
        <v>55</v>
      </c>
      <c r="E27" s="63" t="s">
        <v>31</v>
      </c>
      <c r="F27" s="43" t="s">
        <v>49</v>
      </c>
      <c r="G27" s="64">
        <f>G25</f>
        <v>21.879999999999995</v>
      </c>
      <c r="H27" s="64">
        <v>21.879999999999995</v>
      </c>
      <c r="I27" s="64">
        <v>21.879999999999995</v>
      </c>
      <c r="J27" s="64">
        <v>21.879999999999995</v>
      </c>
      <c r="K27" s="64">
        <v>21.879999999999995</v>
      </c>
      <c r="L27" s="64">
        <v>21.879999999999995</v>
      </c>
      <c r="M27" s="64">
        <v>21.879999999999995</v>
      </c>
      <c r="N27" s="64"/>
      <c r="O27" s="64"/>
      <c r="P27" s="64"/>
      <c r="Q27" s="64"/>
      <c r="R27" s="64"/>
      <c r="S27" s="47">
        <v>21.879999999999995</v>
      </c>
    </row>
    <row r="28" spans="1:19" x14ac:dyDescent="0.2">
      <c r="A28" s="14" t="s">
        <v>56</v>
      </c>
      <c r="B28" s="5" t="s">
        <v>34</v>
      </c>
      <c r="D28" s="43" t="s">
        <v>57</v>
      </c>
      <c r="E28" s="60" t="s">
        <v>35</v>
      </c>
      <c r="F28" s="44" t="s">
        <v>36</v>
      </c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48"/>
    </row>
    <row r="29" spans="1:19" x14ac:dyDescent="0.2">
      <c r="A29" s="14" t="s">
        <v>58</v>
      </c>
      <c r="B29" s="5" t="s">
        <v>38</v>
      </c>
      <c r="D29" s="43" t="s">
        <v>59</v>
      </c>
      <c r="E29" s="60" t="s">
        <v>60</v>
      </c>
      <c r="F29" s="43" t="s">
        <v>49</v>
      </c>
      <c r="G29" s="62">
        <v>135.52000000000001</v>
      </c>
      <c r="H29" s="62">
        <v>135.52000000000001</v>
      </c>
      <c r="I29" s="62">
        <v>135.52000000000001</v>
      </c>
      <c r="J29" s="62">
        <v>135.52000000000001</v>
      </c>
      <c r="K29" s="62">
        <v>135.52000000000001</v>
      </c>
      <c r="L29" s="62">
        <v>135.52000000000001</v>
      </c>
      <c r="M29" s="62">
        <v>135.52000000000001</v>
      </c>
      <c r="N29" s="62"/>
      <c r="O29" s="62"/>
      <c r="P29" s="62"/>
      <c r="Q29" s="62"/>
      <c r="R29" s="62"/>
      <c r="S29" s="47">
        <v>135.52000000000001</v>
      </c>
    </row>
    <row r="30" spans="1:19" x14ac:dyDescent="0.2">
      <c r="A30" s="14" t="s">
        <v>61</v>
      </c>
      <c r="B30" s="5" t="s">
        <v>41</v>
      </c>
      <c r="D30" s="43" t="s">
        <v>62</v>
      </c>
      <c r="E30" s="63" t="s">
        <v>41</v>
      </c>
      <c r="F30" s="43" t="s">
        <v>49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/>
      <c r="O30" s="64"/>
      <c r="P30" s="64"/>
      <c r="Q30" s="64"/>
      <c r="R30" s="64"/>
      <c r="S30" s="47">
        <v>0</v>
      </c>
    </row>
    <row r="31" spans="1:19" ht="22.5" x14ac:dyDescent="0.2">
      <c r="A31" s="14" t="s">
        <v>63</v>
      </c>
      <c r="B31" s="5" t="s">
        <v>44</v>
      </c>
      <c r="D31" s="43" t="s">
        <v>64</v>
      </c>
      <c r="E31" s="63" t="s">
        <v>44</v>
      </c>
      <c r="F31" s="43" t="s">
        <v>49</v>
      </c>
      <c r="G31" s="64">
        <v>135.52000000000001</v>
      </c>
      <c r="H31" s="64">
        <v>135.52000000000001</v>
      </c>
      <c r="I31" s="64">
        <v>135.52000000000001</v>
      </c>
      <c r="J31" s="64">
        <v>135.52000000000001</v>
      </c>
      <c r="K31" s="64">
        <v>135.52000000000001</v>
      </c>
      <c r="L31" s="64">
        <v>135.52000000000001</v>
      </c>
      <c r="M31" s="64">
        <v>135.52000000000001</v>
      </c>
      <c r="N31" s="64"/>
      <c r="O31" s="64"/>
      <c r="P31" s="64"/>
      <c r="Q31" s="64"/>
      <c r="R31" s="64"/>
      <c r="S31" s="47">
        <v>135.52000000000001</v>
      </c>
    </row>
    <row r="32" spans="1:19" ht="15" hidden="1" x14ac:dyDescent="0.2">
      <c r="A32" s="14"/>
      <c r="B32" s="5"/>
      <c r="D32" s="51"/>
      <c r="E32" s="52"/>
      <c r="F32" s="53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45"/>
    </row>
    <row r="33" spans="1:19" s="17" customFormat="1" ht="15" hidden="1" x14ac:dyDescent="0.15">
      <c r="A33" s="14"/>
      <c r="B33" s="5"/>
      <c r="C33" s="15"/>
      <c r="D33" s="33" t="s">
        <v>65</v>
      </c>
      <c r="E33" s="28"/>
      <c r="F33" s="29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1"/>
    </row>
    <row r="34" spans="1:19" s="17" customFormat="1" ht="15" hidden="1" x14ac:dyDescent="0.15">
      <c r="A34" s="14"/>
      <c r="B34" s="5"/>
      <c r="C34" s="15"/>
      <c r="D34" s="34"/>
      <c r="F34" s="16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</row>
    <row r="35" spans="1:19" s="17" customFormat="1" ht="15" hidden="1" x14ac:dyDescent="0.15">
      <c r="A35" s="14"/>
      <c r="B35" s="5"/>
      <c r="C35" s="15"/>
      <c r="D35" s="34"/>
      <c r="F35" s="16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</row>
    <row r="36" spans="1:19" x14ac:dyDescent="0.2">
      <c r="A36" s="14"/>
      <c r="B36" s="5"/>
      <c r="E36" s="36"/>
    </row>
    <row r="37" spans="1:19" ht="22.5" x14ac:dyDescent="0.2">
      <c r="A37" s="14"/>
      <c r="B37" s="5"/>
      <c r="E37" s="81" t="s">
        <v>70</v>
      </c>
    </row>
    <row r="38" spans="1:19" x14ac:dyDescent="0.2">
      <c r="A38" s="14"/>
      <c r="B38" s="5"/>
      <c r="D38" s="73" t="s">
        <v>66</v>
      </c>
      <c r="E38" s="73"/>
      <c r="F38" s="73"/>
      <c r="G38" s="73"/>
      <c r="H38" s="37"/>
      <c r="I38" s="37"/>
      <c r="J38" s="37"/>
      <c r="M38" s="74"/>
      <c r="N38" s="74"/>
      <c r="O38" s="74"/>
      <c r="P38" s="74"/>
    </row>
    <row r="39" spans="1:19" x14ac:dyDescent="0.2">
      <c r="A39" s="14"/>
      <c r="B39" s="5"/>
      <c r="E39" s="38"/>
      <c r="F39" s="39"/>
    </row>
    <row r="40" spans="1:19" x14ac:dyDescent="0.2">
      <c r="A40" s="14"/>
      <c r="B40" s="5"/>
      <c r="D40" s="73" t="s">
        <v>67</v>
      </c>
      <c r="E40" s="73"/>
      <c r="F40" s="73"/>
      <c r="G40" s="73"/>
      <c r="H40" s="73"/>
      <c r="I40" s="73"/>
      <c r="J40" s="73"/>
      <c r="K40" s="73"/>
      <c r="M40" s="74"/>
      <c r="N40" s="74"/>
      <c r="O40" s="74"/>
      <c r="P40" s="74"/>
    </row>
    <row r="41" spans="1:19" x14ac:dyDescent="0.2">
      <c r="D41" s="75"/>
      <c r="E41" s="75"/>
      <c r="F41" s="75"/>
      <c r="G41" s="75"/>
      <c r="H41" s="41"/>
      <c r="I41" s="41"/>
      <c r="J41" s="41"/>
    </row>
    <row r="42" spans="1:19" x14ac:dyDescent="0.2">
      <c r="E42" s="42"/>
    </row>
  </sheetData>
  <mergeCells count="11">
    <mergeCell ref="S10:S11"/>
    <mergeCell ref="E10:E11"/>
    <mergeCell ref="D10:D11"/>
    <mergeCell ref="F10:F11"/>
    <mergeCell ref="D8:J8"/>
    <mergeCell ref="G10:R10"/>
    <mergeCell ref="D38:G38"/>
    <mergeCell ref="M38:P38"/>
    <mergeCell ref="D40:K40"/>
    <mergeCell ref="M40:P40"/>
    <mergeCell ref="D41:G41"/>
  </mergeCells>
  <dataValidations count="1">
    <dataValidation type="decimal" allowBlank="1" showInputMessage="1" showErrorMessage="1" sqref="G13:S13 G15:S35" xr:uid="{9D593C00-6751-4090-BABB-D5F3949B014D}">
      <formula1>0</formula1>
      <formula2>1000000000000000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Гузель А. Миргалиева</dc:creator>
  <cp:lastModifiedBy>Гузель А. Миргалиева</cp:lastModifiedBy>
  <dcterms:created xsi:type="dcterms:W3CDTF">2026-08-20T10:34:29Z</dcterms:created>
  <dcterms:modified xsi:type="dcterms:W3CDTF">2026-08-21T05:07:11Z</dcterms:modified>
</cp:coreProperties>
</file>