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ултанов_Д_Р\Downloads\"/>
    </mc:Choice>
  </mc:AlternateContent>
  <xr:revisionPtr revIDLastSave="0" documentId="13_ncr:1_{83B13311-1CFD-4121-8946-1B9D3400D852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Форма 1.3. 2025" sheetId="17" r:id="rId1"/>
    <sheet name="Форма 1.4 2025" sheetId="16" r:id="rId2"/>
    <sheet name="Форма 2.1 2025" sheetId="12" r:id="rId3"/>
    <sheet name="Форма 2.2-2.3 2025" sheetId="13" r:id="rId4"/>
  </sheets>
  <definedNames>
    <definedName name="sub_17202" localSheetId="1">#REF!</definedName>
    <definedName name="sub_17202" localSheetId="3">'Форма 2.2-2.3 2025'!$A$2</definedName>
    <definedName name="sub_17202">#REF!</definedName>
    <definedName name="sub_17305" localSheetId="1">#REF!</definedName>
    <definedName name="sub_17305" localSheetId="2">#REF!</definedName>
    <definedName name="sub_17305" localSheetId="3">#REF!</definedName>
    <definedName name="sub_17305">#REF!</definedName>
    <definedName name="sub_174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9" i="13" l="1"/>
  <c r="K9" i="13"/>
  <c r="G9" i="13"/>
  <c r="C9" i="13"/>
  <c r="O8" i="13"/>
  <c r="K8" i="13"/>
  <c r="G8" i="13"/>
  <c r="C8" i="13"/>
  <c r="D15" i="17" l="1"/>
  <c r="E15" i="17"/>
  <c r="F15" i="17"/>
  <c r="G15" i="17"/>
  <c r="H15" i="17"/>
  <c r="I15" i="17"/>
  <c r="J15" i="17"/>
  <c r="K15" i="17"/>
  <c r="C15" i="17"/>
  <c r="E26" i="12" l="1"/>
  <c r="E14" i="12"/>
  <c r="E20" i="12"/>
  <c r="E8" i="12"/>
</calcChain>
</file>

<file path=xl/sharedStrings.xml><?xml version="1.0" encoding="utf-8"?>
<sst xmlns="http://schemas.openxmlformats.org/spreadsheetml/2006/main" count="135" uniqueCount="64">
  <si>
    <t>N</t>
  </si>
  <si>
    <t>Показатель</t>
  </si>
  <si>
    <t>ВН</t>
  </si>
  <si>
    <t>НН</t>
  </si>
  <si>
    <t>СН2</t>
  </si>
  <si>
    <t>Динамика изменения показателя</t>
  </si>
  <si>
    <t xml:space="preserve">Показатель средней продолжительности прекращений передачи электрической энергии </t>
  </si>
  <si>
    <t>ВН (110 кВ и выше)</t>
  </si>
  <si>
    <t>СН1 (35-60 кВ)</t>
  </si>
  <si>
    <t>СН2 (1-20 кВ)</t>
  </si>
  <si>
    <t>НН (до 1 кВ)</t>
  </si>
  <si>
    <t xml:space="preserve">Показатель средней частоты прекращений передачи электрической энергии </t>
  </si>
  <si>
    <t xml:space="preserve"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</si>
  <si>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</si>
  <si>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</si>
  <si>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</si>
  <si>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</si>
  <si>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энергии, </t>
  </si>
  <si>
    <t xml:space="preserve">Показатель средней частоты прекращений передачи электрической энергии, 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</si>
  <si>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</si>
  <si>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 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</si>
  <si>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</si>
  <si>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</si>
  <si>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СН1</t>
  </si>
  <si>
    <t>CH2</t>
  </si>
  <si>
    <t>CH1</t>
  </si>
  <si>
    <t>1. Замена голого провода на изолированный провод СИП;
2. Установка проходных КТП, РВНО, кольцевание схемы;
3. Деление фидеров большой протяженности</t>
  </si>
  <si>
    <t>n</t>
  </si>
  <si>
    <t>Всего по cсетевой Организации</t>
  </si>
  <si>
    <t>2.3. Мероприятия, выполненные сетевой организацией в целях повышения качества оказания услуг по передаче электрической энергии в отчетном периоде:</t>
  </si>
  <si>
    <t>Реконструкция ТП с заменой МТП на КТП</t>
  </si>
  <si>
    <t>Реконструкция ВЛ-6-10 кВ</t>
  </si>
  <si>
    <t>Реконструкция ВЛ, КЛ-0,4 кВ</t>
  </si>
  <si>
    <t>КЛ 0,4 кВ</t>
  </si>
  <si>
    <t>ВЛ 0,4 кВ</t>
  </si>
  <si>
    <t>КЛ 0,6 - 10 кВ</t>
  </si>
  <si>
    <t>ВЛ 0,6 - 10 кВ</t>
  </si>
  <si>
    <t xml:space="preserve">ВЛ 35 кВ </t>
  </si>
  <si>
    <t>ВЛ 110 кВ</t>
  </si>
  <si>
    <t>ТП10/0,4 кВ</t>
  </si>
  <si>
    <t>ПС 110/10</t>
  </si>
  <si>
    <t>ПС 35/6</t>
  </si>
  <si>
    <t>1.4. Уровень физического износа объектов электросетевого хозяйства</t>
  </si>
  <si>
    <t>1.3. Информация об объектах электросетевого хозяйства сетевой организации</t>
  </si>
  <si>
    <t>-</t>
  </si>
  <si>
    <t>АО "Региональные электрические сети"</t>
  </si>
  <si>
    <t xml:space="preserve">Замена отработавших свой нормативный срок трансформаторов </t>
  </si>
  <si>
    <t>Структура и состав энергетического оборудования АО "Региональные электрические сети"</t>
  </si>
  <si>
    <t>ПО ЦЭС</t>
  </si>
  <si>
    <t>ПО ЮЭС</t>
  </si>
  <si>
    <t>ПО СЭС</t>
  </si>
  <si>
    <t>АО РЭС</t>
  </si>
  <si>
    <t>КЛ 0,4кВ, км</t>
  </si>
  <si>
    <t>ВЛ 0,4кВ, км</t>
  </si>
  <si>
    <t>КЛ 6-10кВ, км</t>
  </si>
  <si>
    <t>ВЛ 6-10кВ, км</t>
  </si>
  <si>
    <t>ВЛ-35кВ, км</t>
  </si>
  <si>
    <t>ВЛ-110кВ, км</t>
  </si>
  <si>
    <t>ТП 6(10)/0,4кВ, км</t>
  </si>
  <si>
    <t>ПС 110кВ, шт</t>
  </si>
  <si>
    <t>ПС 35кВ, шт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</si>
  <si>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отчетному, 2025 год</t>
  </si>
  <si>
    <t xml:space="preserve">Износ энергетического оборудования на 2025г. 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</si>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</sst>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Arial"/>
      <family val="2"/>
      <charset val="204"/>
    </font>
    <font>
      <sz val="11"/>
      <color rgb="FF2D2D2D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ahoma"/>
      <family val="2"/>
      <charset val="204"/>
    </font>
    <font>
      <b/>
      <sz val="11"/>
      <color rgb="FFFFFFFF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4" fillId="0" borderId="11" xfId="0" applyFont="1" applyBorder="1" applyAlignment="1">
      <alignment horizontal="justify" vertical="center" wrapText="1"/>
    </xf>
    <xf numFmtId="0" fontId="6" fillId="0" borderId="0" xfId="1" applyFont="1"/>
    <xf numFmtId="0" fontId="3" fillId="0" borderId="0" xfId="1" applyFont="1"/>
    <xf numFmtId="0" fontId="7" fillId="0" borderId="0" xfId="0" applyFont="1"/>
    <xf numFmtId="0" fontId="8" fillId="2" borderId="1" xfId="0" applyFont="1" applyFill="1" applyBorder="1" applyAlignment="1">
      <alignment horizontal="center" vertical="center" wrapText="1" readingOrder="1"/>
    </xf>
    <xf numFmtId="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0</xdr:rowOff>
    </xdr:from>
    <xdr:to>
      <xdr:col>1</xdr:col>
      <xdr:colOff>476250</xdr:colOff>
      <xdr:row>7</xdr:row>
      <xdr:rowOff>190500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FC4D72D-F915-43DA-BC59-E5BC593C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57425"/>
          <a:ext cx="4762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466725</xdr:colOff>
      <xdr:row>13</xdr:row>
      <xdr:rowOff>190500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F28C7D7-EC24-4E8C-A10D-856215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466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1</xdr:col>
      <xdr:colOff>476250</xdr:colOff>
      <xdr:row>20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2042679-4661-4E27-9617-DF60A1BD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10225"/>
          <a:ext cx="4762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1</xdr:col>
      <xdr:colOff>466725</xdr:colOff>
      <xdr:row>26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73376D7-F9D8-4C3F-BC74-3E71F37B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67600"/>
          <a:ext cx="4667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6</xdr:col>
      <xdr:colOff>371475</xdr:colOff>
      <xdr:row>4</xdr:row>
      <xdr:rowOff>180975</xdr:rowOff>
    </xdr:to>
    <xdr:pic>
      <xdr:nvPicPr>
        <xdr:cNvPr id="2" name="Рисунок 3">
          <a:extLst>
            <a:ext uri="{FF2B5EF4-FFF2-40B4-BE49-F238E27FC236}">
              <a16:creationId xmlns:a16="http://schemas.microsoft.com/office/drawing/2014/main" id="{8BC211E3-14FF-4F18-AD54-A91616DE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2247900"/>
          <a:ext cx="3714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2</xdr:col>
      <xdr:colOff>476250</xdr:colOff>
      <xdr:row>4</xdr:row>
      <xdr:rowOff>190500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7B2A97A-D5F2-4AC2-A3F4-E7BC3F86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247900"/>
          <a:ext cx="4762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476250</xdr:colOff>
      <xdr:row>4</xdr:row>
      <xdr:rowOff>190500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CA2A4AB-0EF5-4D2F-A67C-7BAE143A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2247900"/>
          <a:ext cx="4762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4</xdr:row>
      <xdr:rowOff>0</xdr:rowOff>
    </xdr:from>
    <xdr:to>
      <xdr:col>14</xdr:col>
      <xdr:colOff>371475</xdr:colOff>
      <xdr:row>4</xdr:row>
      <xdr:rowOff>180975</xdr:rowOff>
    </xdr:to>
    <xdr:pic>
      <xdr:nvPicPr>
        <xdr:cNvPr id="5" name="Рисунок 3">
          <a:extLst>
            <a:ext uri="{FF2B5EF4-FFF2-40B4-BE49-F238E27FC236}">
              <a16:creationId xmlns:a16="http://schemas.microsoft.com/office/drawing/2014/main" id="{800AB20C-CEB2-459F-AC7B-9D537413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247900"/>
          <a:ext cx="37147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25473-36E6-47A6-B015-43B02BAB991E}">
  <dimension ref="B4:K15"/>
  <sheetViews>
    <sheetView workbookViewId="0">
      <selection activeCell="J23" sqref="J23"/>
    </sheetView>
  </sheetViews>
  <sheetFormatPr defaultRowHeight="15" x14ac:dyDescent="0.25"/>
  <cols>
    <col min="3" max="11" width="15" customWidth="1"/>
  </cols>
  <sheetData>
    <row r="4" spans="2:11" x14ac:dyDescent="0.25">
      <c r="B4" t="s">
        <v>43</v>
      </c>
    </row>
    <row r="9" spans="2:11" x14ac:dyDescent="0.25">
      <c r="B9" t="s">
        <v>47</v>
      </c>
    </row>
    <row r="11" spans="2:11" ht="27" customHeight="1" x14ac:dyDescent="0.25"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34" t="s">
        <v>58</v>
      </c>
      <c r="J11" t="s">
        <v>59</v>
      </c>
      <c r="K11" t="s">
        <v>60</v>
      </c>
    </row>
    <row r="12" spans="2:11" x14ac:dyDescent="0.25">
      <c r="B12" t="s">
        <v>48</v>
      </c>
      <c r="C12">
        <v>163.69999999999999</v>
      </c>
      <c r="D12">
        <v>652.29999999999995</v>
      </c>
      <c r="E12">
        <v>190.54</v>
      </c>
      <c r="F12">
        <v>253.64</v>
      </c>
      <c r="G12">
        <v>3.4</v>
      </c>
      <c r="H12">
        <v>0</v>
      </c>
      <c r="I12">
        <v>474</v>
      </c>
      <c r="J12">
        <v>1</v>
      </c>
      <c r="K12">
        <v>0</v>
      </c>
    </row>
    <row r="13" spans="2:11" x14ac:dyDescent="0.25">
      <c r="B13" t="s">
        <v>49</v>
      </c>
      <c r="C13">
        <v>72.510000000000005</v>
      </c>
      <c r="D13">
        <v>679.85</v>
      </c>
      <c r="E13">
        <v>97.58</v>
      </c>
      <c r="F13">
        <v>261.89999999999998</v>
      </c>
      <c r="G13">
        <v>0</v>
      </c>
      <c r="H13">
        <v>69.81</v>
      </c>
      <c r="I13">
        <v>331</v>
      </c>
      <c r="J13">
        <v>0</v>
      </c>
      <c r="K13">
        <v>0</v>
      </c>
    </row>
    <row r="14" spans="2:11" x14ac:dyDescent="0.25">
      <c r="B14" t="s">
        <v>50</v>
      </c>
      <c r="C14">
        <v>296.52999999999997</v>
      </c>
      <c r="D14">
        <v>823.51</v>
      </c>
      <c r="E14">
        <v>271.77999999999997</v>
      </c>
      <c r="F14">
        <v>239.47</v>
      </c>
      <c r="G14">
        <v>3.48</v>
      </c>
      <c r="H14">
        <v>0</v>
      </c>
      <c r="I14">
        <v>466</v>
      </c>
      <c r="J14">
        <v>0</v>
      </c>
      <c r="K14">
        <v>1</v>
      </c>
    </row>
    <row r="15" spans="2:11" x14ac:dyDescent="0.25">
      <c r="B15" t="s">
        <v>51</v>
      </c>
      <c r="C15">
        <f>SUM(C12:C14)</f>
        <v>532.74</v>
      </c>
      <c r="D15">
        <f t="shared" ref="D15:K15" si="0">SUM(D12:D14)</f>
        <v>2155.66</v>
      </c>
      <c r="E15">
        <f t="shared" si="0"/>
        <v>559.9</v>
      </c>
      <c r="F15">
        <f t="shared" si="0"/>
        <v>755.01</v>
      </c>
      <c r="G15">
        <f t="shared" si="0"/>
        <v>6.88</v>
      </c>
      <c r="H15">
        <f t="shared" si="0"/>
        <v>69.81</v>
      </c>
      <c r="I15">
        <f t="shared" si="0"/>
        <v>1271</v>
      </c>
      <c r="J15">
        <f t="shared" si="0"/>
        <v>1</v>
      </c>
      <c r="K15">
        <f t="shared" si="0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2:Q9"/>
  <sheetViews>
    <sheetView topLeftCell="B1" workbookViewId="0">
      <selection activeCell="H25" sqref="H25"/>
    </sheetView>
  </sheetViews>
  <sheetFormatPr defaultRowHeight="15" x14ac:dyDescent="0.25"/>
  <cols>
    <col min="1" max="3" width="9.140625" style="21"/>
    <col min="4" max="4" width="16" style="21" customWidth="1"/>
    <col min="5" max="7" width="9.140625" style="21" customWidth="1"/>
    <col min="8" max="8" width="13.42578125" style="21" customWidth="1"/>
    <col min="9" max="9" width="11.85546875" style="21" customWidth="1"/>
    <col min="10" max="10" width="13.7109375" style="21" customWidth="1"/>
    <col min="11" max="11" width="13.5703125" style="21" customWidth="1"/>
    <col min="12" max="12" width="17.42578125" style="21" customWidth="1"/>
    <col min="13" max="13" width="17.5703125" style="21" customWidth="1"/>
    <col min="14" max="14" width="13.85546875" style="21" customWidth="1"/>
    <col min="15" max="15" width="13.42578125" style="21" customWidth="1"/>
    <col min="16" max="16" width="15.7109375" style="21" customWidth="1"/>
    <col min="17" max="17" width="13" style="21" customWidth="1"/>
    <col min="18" max="18" width="15.7109375" style="21" customWidth="1"/>
    <col min="19" max="16384" width="9.140625" style="21"/>
  </cols>
  <sheetData>
    <row r="2" spans="4:17" x14ac:dyDescent="0.25">
      <c r="D2" s="21" t="s">
        <v>42</v>
      </c>
    </row>
    <row r="3" spans="4:17" ht="15.75" x14ac:dyDescent="0.25">
      <c r="E3" s="20"/>
      <c r="F3" s="20"/>
      <c r="G3" s="20"/>
      <c r="H3" s="20"/>
    </row>
    <row r="6" spans="4:17" x14ac:dyDescent="0.25">
      <c r="H6"/>
      <c r="I6" s="31" t="s">
        <v>62</v>
      </c>
      <c r="J6" s="31"/>
      <c r="K6" s="31"/>
      <c r="L6" s="31"/>
      <c r="M6" s="31"/>
      <c r="N6" s="31"/>
      <c r="O6" s="31"/>
      <c r="P6" s="31"/>
      <c r="Q6" s="31"/>
    </row>
    <row r="7" spans="4:17" x14ac:dyDescent="0.25">
      <c r="H7"/>
      <c r="I7" s="22"/>
      <c r="J7" s="22"/>
      <c r="K7" s="22"/>
      <c r="L7" s="22"/>
      <c r="M7" s="22"/>
      <c r="N7" s="22"/>
      <c r="O7" s="22"/>
      <c r="P7" s="22"/>
      <c r="Q7" s="22"/>
    </row>
    <row r="8" spans="4:17" ht="28.5" x14ac:dyDescent="0.25">
      <c r="H8"/>
      <c r="I8" s="23" t="s">
        <v>33</v>
      </c>
      <c r="J8" s="23" t="s">
        <v>34</v>
      </c>
      <c r="K8" s="23" t="s">
        <v>35</v>
      </c>
      <c r="L8" s="23" t="s">
        <v>36</v>
      </c>
      <c r="M8" s="23" t="s">
        <v>37</v>
      </c>
      <c r="N8" s="23" t="s">
        <v>38</v>
      </c>
      <c r="O8" s="23" t="s">
        <v>39</v>
      </c>
      <c r="P8" s="23" t="s">
        <v>40</v>
      </c>
      <c r="Q8" s="23" t="s">
        <v>41</v>
      </c>
    </row>
    <row r="9" spans="4:17" x14ac:dyDescent="0.25">
      <c r="H9" s="25"/>
      <c r="I9" s="24">
        <v>0.34</v>
      </c>
      <c r="J9" s="24">
        <v>0.31</v>
      </c>
      <c r="K9" s="24">
        <v>0.28999999999999998</v>
      </c>
      <c r="L9" s="24">
        <v>0.27</v>
      </c>
      <c r="M9" s="24">
        <v>0.27</v>
      </c>
      <c r="N9" s="24">
        <v>0.23</v>
      </c>
      <c r="O9" s="24">
        <v>0.14000000000000001</v>
      </c>
      <c r="P9" s="24">
        <v>0.16</v>
      </c>
      <c r="Q9" s="24">
        <v>0.14000000000000001</v>
      </c>
    </row>
  </sheetData>
  <mergeCells count="1">
    <mergeCell ref="I6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2:E32"/>
  <sheetViews>
    <sheetView workbookViewId="0">
      <selection activeCell="N13" sqref="N13"/>
    </sheetView>
  </sheetViews>
  <sheetFormatPr defaultRowHeight="15" x14ac:dyDescent="0.25"/>
  <cols>
    <col min="1" max="1" width="8" style="1" customWidth="1"/>
    <col min="2" max="2" width="61.140625" customWidth="1"/>
    <col min="3" max="5" width="15.5703125" customWidth="1"/>
  </cols>
  <sheetData>
    <row r="2" spans="1:5" ht="46.5" customHeight="1" x14ac:dyDescent="0.25">
      <c r="A2" s="32" t="s">
        <v>61</v>
      </c>
      <c r="B2" s="32"/>
      <c r="C2" s="32"/>
      <c r="D2" s="32"/>
      <c r="E2" s="32"/>
    </row>
    <row r="4" spans="1:5" x14ac:dyDescent="0.25">
      <c r="A4" s="2" t="s">
        <v>0</v>
      </c>
      <c r="B4" s="2" t="s">
        <v>1</v>
      </c>
      <c r="C4" s="33"/>
      <c r="D4" s="33"/>
      <c r="E4" s="33"/>
    </row>
    <row r="5" spans="1:5" ht="42.75" x14ac:dyDescent="0.25">
      <c r="A5" s="2"/>
      <c r="B5" s="2"/>
      <c r="C5" s="3">
        <v>2024</v>
      </c>
      <c r="D5" s="3">
        <v>2025</v>
      </c>
      <c r="E5" s="3" t="s">
        <v>5</v>
      </c>
    </row>
    <row r="6" spans="1: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ht="28.5" x14ac:dyDescent="0.25">
      <c r="A7" s="2">
        <v>1</v>
      </c>
      <c r="B7" s="2" t="s">
        <v>6</v>
      </c>
      <c r="C7" s="2"/>
      <c r="D7" s="2"/>
      <c r="E7" s="2"/>
    </row>
    <row r="8" spans="1:5" x14ac:dyDescent="0.25">
      <c r="A8" s="2"/>
      <c r="B8" s="2"/>
      <c r="C8" s="2">
        <v>1.1694</v>
      </c>
      <c r="D8" s="2">
        <v>1.44448</v>
      </c>
      <c r="E8" s="4">
        <f t="shared" ref="E8:E11" si="0">D8-C8</f>
        <v>0.27507999999999999</v>
      </c>
    </row>
    <row r="9" spans="1:5" x14ac:dyDescent="0.25">
      <c r="A9" s="3">
        <v>1.1000000000000001</v>
      </c>
      <c r="B9" s="5" t="s">
        <v>7</v>
      </c>
      <c r="C9" s="5" t="s">
        <v>44</v>
      </c>
      <c r="D9" s="5" t="s">
        <v>44</v>
      </c>
      <c r="E9" s="5" t="s">
        <v>44</v>
      </c>
    </row>
    <row r="10" spans="1:5" x14ac:dyDescent="0.25">
      <c r="A10" s="3">
        <v>1.2</v>
      </c>
      <c r="B10" s="5" t="s">
        <v>8</v>
      </c>
      <c r="C10" s="5" t="s">
        <v>44</v>
      </c>
      <c r="D10" s="5" t="s">
        <v>44</v>
      </c>
      <c r="E10" s="5" t="s">
        <v>44</v>
      </c>
    </row>
    <row r="11" spans="1:5" x14ac:dyDescent="0.25">
      <c r="A11" s="3">
        <v>1.3</v>
      </c>
      <c r="B11" s="5" t="s">
        <v>9</v>
      </c>
      <c r="C11" s="5" t="s">
        <v>44</v>
      </c>
      <c r="D11" s="5" t="s">
        <v>44</v>
      </c>
      <c r="E11" s="5" t="s">
        <v>44</v>
      </c>
    </row>
    <row r="12" spans="1:5" x14ac:dyDescent="0.25">
      <c r="A12" s="3">
        <v>1.4</v>
      </c>
      <c r="B12" s="5" t="s">
        <v>10</v>
      </c>
      <c r="C12" s="5" t="s">
        <v>44</v>
      </c>
      <c r="D12" s="5" t="s">
        <v>44</v>
      </c>
      <c r="E12" s="5" t="s">
        <v>44</v>
      </c>
    </row>
    <row r="13" spans="1:5" ht="28.5" x14ac:dyDescent="0.25">
      <c r="A13" s="2">
        <v>2</v>
      </c>
      <c r="B13" s="2" t="s">
        <v>11</v>
      </c>
      <c r="C13" s="2"/>
      <c r="D13" s="2"/>
      <c r="E13" s="4"/>
    </row>
    <row r="14" spans="1:5" x14ac:dyDescent="0.25">
      <c r="A14" s="2"/>
      <c r="B14" s="2"/>
      <c r="C14" s="2">
        <v>0.25180999999999998</v>
      </c>
      <c r="D14" s="2">
        <v>0.39316000000000001</v>
      </c>
      <c r="E14" s="4">
        <f t="shared" ref="E14:E16" si="1">D14-C14</f>
        <v>0.14135000000000003</v>
      </c>
    </row>
    <row r="15" spans="1:5" x14ac:dyDescent="0.25">
      <c r="A15" s="3">
        <v>2.1</v>
      </c>
      <c r="B15" s="5" t="s">
        <v>7</v>
      </c>
      <c r="C15" s="5" t="s">
        <v>44</v>
      </c>
      <c r="D15" s="5" t="s">
        <v>44</v>
      </c>
      <c r="E15" s="5" t="s">
        <v>44</v>
      </c>
    </row>
    <row r="16" spans="1:5" x14ac:dyDescent="0.25">
      <c r="A16" s="3">
        <v>2.2000000000000002</v>
      </c>
      <c r="B16" s="5" t="s">
        <v>8</v>
      </c>
      <c r="C16" s="5" t="s">
        <v>44</v>
      </c>
      <c r="D16" s="5" t="s">
        <v>44</v>
      </c>
      <c r="E16" s="5" t="s">
        <v>44</v>
      </c>
    </row>
    <row r="17" spans="1:5" x14ac:dyDescent="0.25">
      <c r="A17" s="3">
        <v>2.2999999999999998</v>
      </c>
      <c r="B17" s="5" t="s">
        <v>9</v>
      </c>
      <c r="C17" s="5" t="s">
        <v>44</v>
      </c>
      <c r="D17" s="5" t="s">
        <v>44</v>
      </c>
      <c r="E17" s="5" t="s">
        <v>44</v>
      </c>
    </row>
    <row r="18" spans="1:5" x14ac:dyDescent="0.25">
      <c r="A18" s="2">
        <v>2.4</v>
      </c>
      <c r="B18" s="5" t="s">
        <v>10</v>
      </c>
      <c r="C18" s="5" t="s">
        <v>44</v>
      </c>
      <c r="D18" s="5" t="s">
        <v>44</v>
      </c>
      <c r="E18" s="5" t="s">
        <v>44</v>
      </c>
    </row>
    <row r="19" spans="1:5" ht="85.5" x14ac:dyDescent="0.25">
      <c r="A19" s="2">
        <v>3</v>
      </c>
      <c r="B19" s="2" t="s">
        <v>12</v>
      </c>
      <c r="C19" s="4"/>
      <c r="D19" s="4"/>
      <c r="E19" s="4"/>
    </row>
    <row r="20" spans="1:5" x14ac:dyDescent="0.25">
      <c r="A20" s="2"/>
      <c r="B20" s="2"/>
      <c r="C20" s="3">
        <v>0.61182999999999998</v>
      </c>
      <c r="D20" s="3">
        <v>0.2611</v>
      </c>
      <c r="E20" s="4">
        <f t="shared" ref="E20:E23" si="2">D20-C20</f>
        <v>-0.35072999999999999</v>
      </c>
    </row>
    <row r="21" spans="1:5" x14ac:dyDescent="0.25">
      <c r="A21" s="3">
        <v>3.1</v>
      </c>
      <c r="B21" s="5" t="s">
        <v>7</v>
      </c>
      <c r="C21" s="5" t="s">
        <v>44</v>
      </c>
      <c r="D21" s="5" t="s">
        <v>44</v>
      </c>
      <c r="E21" s="5" t="s">
        <v>44</v>
      </c>
    </row>
    <row r="22" spans="1:5" x14ac:dyDescent="0.25">
      <c r="A22" s="3">
        <v>3.2</v>
      </c>
      <c r="B22" s="5" t="s">
        <v>8</v>
      </c>
      <c r="C22" s="5" t="s">
        <v>44</v>
      </c>
      <c r="D22" s="5" t="s">
        <v>44</v>
      </c>
      <c r="E22" s="5" t="s">
        <v>44</v>
      </c>
    </row>
    <row r="23" spans="1:5" x14ac:dyDescent="0.25">
      <c r="A23" s="3">
        <v>3.3</v>
      </c>
      <c r="B23" s="5" t="s">
        <v>9</v>
      </c>
      <c r="C23" s="5" t="s">
        <v>44</v>
      </c>
      <c r="D23" s="5" t="s">
        <v>44</v>
      </c>
      <c r="E23" s="5" t="s">
        <v>44</v>
      </c>
    </row>
    <row r="24" spans="1:5" x14ac:dyDescent="0.25">
      <c r="A24" s="2">
        <v>3.4</v>
      </c>
      <c r="B24" s="5" t="s">
        <v>10</v>
      </c>
      <c r="C24" s="5" t="s">
        <v>44</v>
      </c>
      <c r="D24" s="5" t="s">
        <v>44</v>
      </c>
      <c r="E24" s="5" t="s">
        <v>44</v>
      </c>
    </row>
    <row r="25" spans="1:5" ht="71.25" x14ac:dyDescent="0.25">
      <c r="A25" s="2">
        <v>4</v>
      </c>
      <c r="B25" s="2" t="s">
        <v>13</v>
      </c>
      <c r="C25" s="4"/>
      <c r="D25" s="4"/>
      <c r="E25" s="4"/>
    </row>
    <row r="26" spans="1:5" x14ac:dyDescent="0.25">
      <c r="A26" s="2"/>
      <c r="B26" s="2"/>
      <c r="C26" s="7">
        <v>0.21937000000000001</v>
      </c>
      <c r="D26" s="7">
        <v>9.9229999999999999E-2</v>
      </c>
      <c r="E26" s="4">
        <f t="shared" ref="E26:E28" si="3">D26-C26</f>
        <v>-0.12014000000000001</v>
      </c>
    </row>
    <row r="27" spans="1:5" x14ac:dyDescent="0.25">
      <c r="A27" s="3">
        <v>4.0999999999999996</v>
      </c>
      <c r="B27" s="5" t="s">
        <v>7</v>
      </c>
      <c r="C27" s="5" t="s">
        <v>44</v>
      </c>
      <c r="D27" s="5" t="s">
        <v>44</v>
      </c>
      <c r="E27" s="5" t="s">
        <v>44</v>
      </c>
    </row>
    <row r="28" spans="1:5" x14ac:dyDescent="0.25">
      <c r="A28" s="3">
        <v>4.2</v>
      </c>
      <c r="B28" s="5" t="s">
        <v>8</v>
      </c>
      <c r="C28" s="5" t="s">
        <v>44</v>
      </c>
      <c r="D28" s="5" t="s">
        <v>44</v>
      </c>
      <c r="E28" s="5" t="s">
        <v>44</v>
      </c>
    </row>
    <row r="29" spans="1:5" x14ac:dyDescent="0.25">
      <c r="A29" s="3">
        <v>4.3</v>
      </c>
      <c r="B29" s="5" t="s">
        <v>9</v>
      </c>
      <c r="C29" s="5" t="s">
        <v>44</v>
      </c>
      <c r="D29" s="5" t="s">
        <v>44</v>
      </c>
      <c r="E29" s="5" t="s">
        <v>44</v>
      </c>
    </row>
    <row r="30" spans="1:5" x14ac:dyDescent="0.25">
      <c r="A30" s="3">
        <v>4.4000000000000004</v>
      </c>
      <c r="B30" s="5" t="s">
        <v>10</v>
      </c>
      <c r="C30" s="5" t="s">
        <v>44</v>
      </c>
      <c r="D30" s="5" t="s">
        <v>44</v>
      </c>
      <c r="E30" s="5" t="s">
        <v>44</v>
      </c>
    </row>
    <row r="31" spans="1:5" ht="42.75" x14ac:dyDescent="0.25">
      <c r="A31" s="3">
        <v>5</v>
      </c>
      <c r="B31" s="6" t="s">
        <v>14</v>
      </c>
      <c r="C31" s="3">
        <v>0</v>
      </c>
      <c r="D31" s="3">
        <v>0</v>
      </c>
      <c r="E31" s="26">
        <v>0</v>
      </c>
    </row>
    <row r="32" spans="1:5" ht="57" x14ac:dyDescent="0.25">
      <c r="A32" s="3">
        <v>5.0999999999999996</v>
      </c>
      <c r="B32" s="6" t="s">
        <v>15</v>
      </c>
      <c r="C32" s="3">
        <v>0</v>
      </c>
      <c r="D32" s="3">
        <v>0</v>
      </c>
      <c r="E32" s="26">
        <v>0</v>
      </c>
    </row>
  </sheetData>
  <mergeCells count="2">
    <mergeCell ref="A2:E2"/>
    <mergeCell ref="C4:E4"/>
  </mergeCells>
  <pageMargins left="0.7" right="0.7" top="0.75" bottom="0.75" header="0.3" footer="0.3"/>
  <pageSetup paperSize="9" scale="7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T20"/>
  <sheetViews>
    <sheetView tabSelected="1" workbookViewId="0">
      <selection activeCell="S9" sqref="S9"/>
    </sheetView>
  </sheetViews>
  <sheetFormatPr defaultRowHeight="15" x14ac:dyDescent="0.25"/>
  <cols>
    <col min="1" max="1" width="7.28515625" customWidth="1"/>
    <col min="2" max="2" width="25.140625" customWidth="1"/>
    <col min="3" max="3" width="11.42578125" bestFit="1" customWidth="1"/>
    <col min="6" max="6" width="11.42578125" bestFit="1" customWidth="1"/>
    <col min="9" max="10" width="11.42578125" bestFit="1" customWidth="1"/>
    <col min="13" max="14" width="11.42578125" bestFit="1" customWidth="1"/>
    <col min="17" max="18" width="11.42578125" bestFit="1" customWidth="1"/>
    <col min="19" max="19" width="34.7109375" customWidth="1"/>
    <col min="20" max="20" width="33.5703125" customWidth="1"/>
  </cols>
  <sheetData>
    <row r="2" spans="1:20" ht="26.25" customHeight="1" x14ac:dyDescent="0.25">
      <c r="A2" s="27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15.75" thickBot="1" x14ac:dyDescent="0.3"/>
    <row r="4" spans="1:20" ht="120" customHeight="1" x14ac:dyDescent="0.25">
      <c r="A4" s="8" t="s">
        <v>0</v>
      </c>
      <c r="B4" s="8" t="s">
        <v>16</v>
      </c>
      <c r="C4" s="28" t="s">
        <v>17</v>
      </c>
      <c r="D4" s="29"/>
      <c r="E4" s="29"/>
      <c r="F4" s="30"/>
      <c r="G4" s="28" t="s">
        <v>18</v>
      </c>
      <c r="H4" s="29"/>
      <c r="I4" s="29"/>
      <c r="J4" s="30"/>
      <c r="K4" s="28" t="s">
        <v>19</v>
      </c>
      <c r="L4" s="29"/>
      <c r="M4" s="29"/>
      <c r="N4" s="30"/>
      <c r="O4" s="28" t="s">
        <v>20</v>
      </c>
      <c r="P4" s="29"/>
      <c r="Q4" s="29"/>
      <c r="R4" s="30"/>
      <c r="S4" s="8" t="s">
        <v>21</v>
      </c>
      <c r="T4" s="8" t="s">
        <v>22</v>
      </c>
    </row>
    <row r="5" spans="1:20" ht="15.75" thickBot="1" x14ac:dyDescent="0.3">
      <c r="A5" s="9"/>
      <c r="B5" s="9"/>
      <c r="C5" s="10"/>
      <c r="D5" s="11"/>
      <c r="E5" s="11"/>
      <c r="F5" s="12"/>
      <c r="G5" s="10"/>
      <c r="H5" s="11"/>
      <c r="I5" s="11"/>
      <c r="J5" s="12"/>
      <c r="K5" s="10"/>
      <c r="L5" s="11"/>
      <c r="M5" s="11"/>
      <c r="N5" s="12"/>
      <c r="O5" s="10"/>
      <c r="P5" s="11"/>
      <c r="Q5" s="11"/>
      <c r="R5" s="12"/>
      <c r="S5" s="9"/>
      <c r="T5" s="9"/>
    </row>
    <row r="6" spans="1:20" ht="15.75" thickBot="1" x14ac:dyDescent="0.3">
      <c r="A6" s="13"/>
      <c r="B6" s="13"/>
      <c r="C6" s="14" t="s">
        <v>2</v>
      </c>
      <c r="D6" s="14" t="s">
        <v>23</v>
      </c>
      <c r="E6" s="14" t="s">
        <v>24</v>
      </c>
      <c r="F6" s="14" t="s">
        <v>3</v>
      </c>
      <c r="G6" s="14" t="s">
        <v>2</v>
      </c>
      <c r="H6" s="14" t="s">
        <v>23</v>
      </c>
      <c r="I6" s="14" t="s">
        <v>4</v>
      </c>
      <c r="J6" s="14" t="s">
        <v>3</v>
      </c>
      <c r="K6" s="14" t="s">
        <v>2</v>
      </c>
      <c r="L6" s="14" t="s">
        <v>25</v>
      </c>
      <c r="M6" s="14" t="s">
        <v>4</v>
      </c>
      <c r="N6" s="14" t="s">
        <v>3</v>
      </c>
      <c r="O6" s="14" t="s">
        <v>2</v>
      </c>
      <c r="P6" s="14" t="s">
        <v>23</v>
      </c>
      <c r="Q6" s="14" t="s">
        <v>4</v>
      </c>
      <c r="R6" s="14" t="s">
        <v>3</v>
      </c>
      <c r="S6" s="13"/>
      <c r="T6" s="13"/>
    </row>
    <row r="7" spans="1:20" ht="15.75" thickBot="1" x14ac:dyDescent="0.3">
      <c r="A7" s="15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</row>
    <row r="8" spans="1:20" ht="86.25" thickBot="1" x14ac:dyDescent="0.3">
      <c r="A8" s="15">
        <v>1</v>
      </c>
      <c r="B8" s="16" t="s">
        <v>45</v>
      </c>
      <c r="C8" s="35">
        <f>'Форма 2.1 2025'!D8</f>
        <v>1.44448</v>
      </c>
      <c r="D8" s="36"/>
      <c r="E8" s="36"/>
      <c r="F8" s="37"/>
      <c r="G8" s="35">
        <f>'Форма 2.1 2025'!D14</f>
        <v>0.39316000000000001</v>
      </c>
      <c r="H8" s="36"/>
      <c r="I8" s="36"/>
      <c r="J8" s="37"/>
      <c r="K8" s="35">
        <f>'Форма 2.1 2025'!D20</f>
        <v>0.2611</v>
      </c>
      <c r="L8" s="36"/>
      <c r="M8" s="36"/>
      <c r="N8" s="37"/>
      <c r="O8" s="35">
        <f>'Форма 2.1 2025'!D26</f>
        <v>9.9229999999999999E-2</v>
      </c>
      <c r="P8" s="36"/>
      <c r="Q8" s="36"/>
      <c r="R8" s="37"/>
      <c r="S8" s="17" t="s">
        <v>44</v>
      </c>
      <c r="T8" s="18" t="s">
        <v>26</v>
      </c>
    </row>
    <row r="9" spans="1:20" ht="24.75" thickBot="1" x14ac:dyDescent="0.3">
      <c r="A9" s="8" t="s">
        <v>27</v>
      </c>
      <c r="B9" s="19" t="s">
        <v>28</v>
      </c>
      <c r="C9" s="35">
        <f>C8</f>
        <v>1.44448</v>
      </c>
      <c r="D9" s="36"/>
      <c r="E9" s="36"/>
      <c r="F9" s="37"/>
      <c r="G9" s="35">
        <f>G8</f>
        <v>0.39316000000000001</v>
      </c>
      <c r="H9" s="36"/>
      <c r="I9" s="36"/>
      <c r="J9" s="37"/>
      <c r="K9" s="35">
        <f>K8</f>
        <v>0.2611</v>
      </c>
      <c r="L9" s="36"/>
      <c r="M9" s="36"/>
      <c r="N9" s="37"/>
      <c r="O9" s="35">
        <f>O8</f>
        <v>9.9229999999999999E-2</v>
      </c>
      <c r="P9" s="36"/>
      <c r="Q9" s="36"/>
      <c r="R9" s="37"/>
      <c r="S9" s="8"/>
      <c r="T9" s="8"/>
    </row>
    <row r="10" spans="1:20" ht="15.75" thickBot="1" x14ac:dyDescent="0.3">
      <c r="A10" s="13"/>
      <c r="B10" s="17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5" spans="1:20" x14ac:dyDescent="0.25">
      <c r="B15" t="s">
        <v>29</v>
      </c>
    </row>
    <row r="17" spans="2:2" x14ac:dyDescent="0.25">
      <c r="B17" t="s">
        <v>46</v>
      </c>
    </row>
    <row r="18" spans="2:2" x14ac:dyDescent="0.25">
      <c r="B18" t="s">
        <v>30</v>
      </c>
    </row>
    <row r="19" spans="2:2" x14ac:dyDescent="0.25">
      <c r="B19" t="s">
        <v>31</v>
      </c>
    </row>
    <row r="20" spans="2:2" x14ac:dyDescent="0.25">
      <c r="B20" t="s">
        <v>32</v>
      </c>
    </row>
  </sheetData>
  <mergeCells count="13">
    <mergeCell ref="C9:F9"/>
    <mergeCell ref="G9:J9"/>
    <mergeCell ref="K9:N9"/>
    <mergeCell ref="O9:R9"/>
    <mergeCell ref="C8:F8"/>
    <mergeCell ref="G8:J8"/>
    <mergeCell ref="K8:N8"/>
    <mergeCell ref="O8:R8"/>
    <mergeCell ref="A2:T2"/>
    <mergeCell ref="C4:F4"/>
    <mergeCell ref="G4:J4"/>
    <mergeCell ref="K4:N4"/>
    <mergeCell ref="O4:R4"/>
  </mergeCells>
  <pageMargins left="0.7" right="0.7" top="0.75" bottom="0.75" header="0.3" footer="0.3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1.3. 2025</vt:lpstr>
      <vt:lpstr>Форма 1.4 2025</vt:lpstr>
      <vt:lpstr>Форма 2.1 2025</vt:lpstr>
      <vt:lpstr>Форма 2.2-2.3 2025</vt:lpstr>
      <vt:lpstr>'Форма 2.2-2.3 2025'!sub_17202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Султанов Денис Рашитович</cp:lastModifiedBy>
  <cp:lastPrinted>2021-03-25T04:37:14Z</cp:lastPrinted>
  <dcterms:created xsi:type="dcterms:W3CDTF">2017-03-15T10:08:48Z</dcterms:created>
  <dcterms:modified xsi:type="dcterms:W3CDTF">2026-09-16T09:47:34Z</dcterms:modified>
</cp:coreProperties>
</file>